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4-2025" sheetId="1" r:id="rId4"/>
    <sheet state="visible" name="Blad1" sheetId="2" r:id="rId5"/>
  </sheets>
  <definedNames/>
  <calcPr/>
  <extLst>
    <ext uri="GoogleSheetsCustomDataVersion2">
      <go:sheetsCustomData xmlns:go="http://customooxmlschemas.google.com/" r:id="rId6" roundtripDataChecksum="AqnxtdMY0tW7/OuDwiNua2nXvxCGBoYcLvjwrjE+TnM="/>
    </ext>
  </extLst>
</workbook>
</file>

<file path=xl/sharedStrings.xml><?xml version="1.0" encoding="utf-8"?>
<sst xmlns="http://schemas.openxmlformats.org/spreadsheetml/2006/main" count="100" uniqueCount="65">
  <si>
    <t>Samfälligheten Brynhild</t>
  </si>
  <si>
    <t>Resultatbudget 2025</t>
  </si>
  <si>
    <t>Konto</t>
  </si>
  <si>
    <t>Benämning</t>
  </si>
  <si>
    <t xml:space="preserve">Budget </t>
  </si>
  <si>
    <t>Redovisat</t>
  </si>
  <si>
    <t>Avvikelse</t>
  </si>
  <si>
    <t>Budget</t>
  </si>
  <si>
    <t>Intäkter</t>
  </si>
  <si>
    <t>Uthyning Allas hus</t>
  </si>
  <si>
    <t>Medlemsavgifter</t>
  </si>
  <si>
    <t>Städdagsersättningar</t>
  </si>
  <si>
    <t>Påminnelseavgifter</t>
  </si>
  <si>
    <t>Övriga intäkter</t>
  </si>
  <si>
    <t>Summa intäkter</t>
  </si>
  <si>
    <t>Kostnader</t>
  </si>
  <si>
    <t>Gatubelysning, El</t>
  </si>
  <si>
    <t>Allmänna grönområden</t>
  </si>
  <si>
    <t>Lekplatser</t>
  </si>
  <si>
    <t>Besiktning , renovering,åtgärder av A anmärkningar</t>
  </si>
  <si>
    <t>Snöröjning</t>
  </si>
  <si>
    <t>Gatusopning</t>
  </si>
  <si>
    <t>Lekplatser, Extern skötsel</t>
  </si>
  <si>
    <t>Asfaltering och brunnar</t>
  </si>
  <si>
    <t>El, Allas Hus</t>
  </si>
  <si>
    <t>Vatten, Allas hus</t>
  </si>
  <si>
    <t>Lokaltillbehör Allas Hus</t>
  </si>
  <si>
    <t>Reparationer Allas Hus</t>
  </si>
  <si>
    <t>Övriga Kostnader Allas Hus</t>
  </si>
  <si>
    <t>Underhåll och rep gatubelysning</t>
  </si>
  <si>
    <t>Kostnader GA2</t>
  </si>
  <si>
    <t>Kostnader GA3</t>
  </si>
  <si>
    <t>Förbrukningsinventarier</t>
  </si>
  <si>
    <t>Förbrukningsmaterial</t>
  </si>
  <si>
    <t>Kontorsmaterial</t>
  </si>
  <si>
    <t>Trycksaker</t>
  </si>
  <si>
    <t>Hemsida / Underhåll</t>
  </si>
  <si>
    <t>Porto</t>
  </si>
  <si>
    <t>Försäkringar</t>
  </si>
  <si>
    <t>Övriga, kostnader, städdag</t>
  </si>
  <si>
    <t>Redovisningstjänster</t>
  </si>
  <si>
    <t>Bankkostnader</t>
  </si>
  <si>
    <t>Övriga Kostnader Ahus / Extra Uppdrag</t>
  </si>
  <si>
    <t xml:space="preserve">Övriga Kostnader </t>
  </si>
  <si>
    <t>Personalkostnader</t>
  </si>
  <si>
    <t>Arvode styrelsen</t>
  </si>
  <si>
    <t>Arvoden Allas Hus</t>
  </si>
  <si>
    <t>Arbetsgivaravgifter</t>
  </si>
  <si>
    <t>Övriga kostnader styrelse</t>
  </si>
  <si>
    <t>Avskrivningar</t>
  </si>
  <si>
    <t>Avskrivningar lekplatser</t>
  </si>
  <si>
    <t>Avskrivningar stolparmaturer</t>
  </si>
  <si>
    <t>Avskrivningar renovering Allas Hus</t>
  </si>
  <si>
    <t>Finansiella kostnader och intäkter</t>
  </si>
  <si>
    <t>Ränteintäkter</t>
  </si>
  <si>
    <t>Räntor Skatteverket</t>
  </si>
  <si>
    <t>Bokslutsdispositioner</t>
  </si>
  <si>
    <t>Uttag fonderingar GA2</t>
  </si>
  <si>
    <t>Uttag fonderingar GA3</t>
  </si>
  <si>
    <t>Summa kostnader</t>
  </si>
  <si>
    <t>Resultat</t>
  </si>
  <si>
    <t>Räkenskapsår 20-01-01  - 20-12-31</t>
  </si>
  <si>
    <t>Resultatbudget</t>
  </si>
  <si>
    <t>Budgeterat</t>
  </si>
  <si>
    <t>Underhåll och reparationer gatubelysning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</si>
</sst>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k_r_-;\-* #,##0\ _k_r_-;_-* &quot;-&quot;??\ _k_r_-;_-@"/>
  </numFmts>
  <fonts count="8">
    <font>
      <sz val="11.0"/>
      <color theme="1"/>
      <name val="Aptos narrow"/>
      <scheme val="minor"/>
    </font>
    <font>
      <sz val="11.0"/>
      <color theme="1"/>
      <name val="Arial"/>
    </font>
    <font>
      <b/>
      <sz val="16.0"/>
      <color theme="1"/>
      <name val="Arial"/>
    </font>
    <font>
      <b/>
      <sz val="11.0"/>
      <color theme="1"/>
      <name val="Arial"/>
    </font>
    <font/>
    <font>
      <color theme="1"/>
      <name val="Aptos narrow"/>
      <scheme val="minor"/>
    </font>
    <font>
      <sz val="11.0"/>
      <color theme="1"/>
      <name val="Aptos narrow"/>
    </font>
    <font>
      <b/>
      <u/>
      <sz val="16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2" fillId="0" fontId="4" numFmtId="0" xfId="0" applyBorder="1" applyFont="1"/>
    <xf borderId="0" fillId="0" fontId="1" numFmtId="164" xfId="0" applyFont="1" applyNumberFormat="1"/>
    <xf borderId="3" fillId="2" fontId="1" numFmtId="164" xfId="0" applyBorder="1" applyFill="1" applyFont="1" applyNumberFormat="1"/>
    <xf borderId="0" fillId="0" fontId="3" numFmtId="0" xfId="0" applyFont="1"/>
    <xf borderId="0" fillId="0" fontId="3" numFmtId="164" xfId="0" applyFont="1" applyNumberFormat="1"/>
    <xf borderId="0" fillId="0" fontId="5" numFmtId="0" xfId="0" applyFont="1"/>
    <xf borderId="3" fillId="2" fontId="3" numFmtId="0" xfId="0" applyBorder="1" applyFont="1"/>
    <xf borderId="3" fillId="2" fontId="1" numFmtId="0" xfId="0" applyBorder="1" applyFont="1"/>
    <xf borderId="0" fillId="0" fontId="6" numFmtId="0" xfId="0" applyFont="1"/>
    <xf borderId="0" fillId="0" fontId="7" numFmtId="0" xfId="0" applyAlignment="1" applyFont="1">
      <alignment horizontal="center"/>
    </xf>
    <xf borderId="1" fillId="0" fontId="6" numFmtId="0" xfId="0" applyBorder="1" applyFont="1"/>
    <xf borderId="0" fillId="0" fontId="6" numFmtId="3" xfId="0" applyFont="1" applyNumberFormat="1"/>
    <xf borderId="1" fillId="0" fontId="6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8.63"/>
    <col customWidth="1" min="6" max="6" width="13.5"/>
    <col customWidth="1" min="7" max="7" width="12.5"/>
    <col customWidth="1" min="8" max="9" width="13.5"/>
    <col customWidth="1" min="10" max="10" width="26.38"/>
    <col customWidth="1" min="11" max="26" width="8.63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</row>
    <row r="3" ht="23.25" customHeight="1">
      <c r="A3" s="2" t="s">
        <v>1</v>
      </c>
    </row>
    <row r="4" ht="14.25" customHeight="1">
      <c r="A4" s="1"/>
      <c r="B4" s="1"/>
      <c r="C4" s="1"/>
      <c r="D4" s="1"/>
      <c r="E4" s="1"/>
      <c r="F4" s="3">
        <v>2025.0</v>
      </c>
      <c r="I4" s="3">
        <v>2026.0</v>
      </c>
    </row>
    <row r="5" ht="14.25" customHeight="1">
      <c r="A5" s="4" t="s">
        <v>2</v>
      </c>
      <c r="B5" s="4" t="s">
        <v>3</v>
      </c>
      <c r="C5" s="4"/>
      <c r="D5" s="4"/>
      <c r="E5" s="4"/>
      <c r="F5" s="5" t="s">
        <v>4</v>
      </c>
      <c r="G5" s="4" t="s">
        <v>5</v>
      </c>
      <c r="H5" s="5" t="s">
        <v>6</v>
      </c>
      <c r="I5" s="5" t="s">
        <v>7</v>
      </c>
    </row>
    <row r="6" ht="14.25" customHeight="1">
      <c r="A6" s="1"/>
      <c r="B6" s="6" t="s">
        <v>8</v>
      </c>
      <c r="C6" s="7"/>
      <c r="D6" s="1"/>
      <c r="E6" s="1"/>
      <c r="F6" s="8"/>
      <c r="G6" s="8"/>
      <c r="H6" s="8"/>
      <c r="I6" s="8"/>
    </row>
    <row r="7" ht="14.25" customHeight="1">
      <c r="A7" s="1">
        <v>3810.0</v>
      </c>
      <c r="B7" s="1" t="s">
        <v>9</v>
      </c>
      <c r="C7" s="1"/>
      <c r="D7" s="1"/>
      <c r="E7" s="1"/>
      <c r="F7" s="8">
        <v>35000.0</v>
      </c>
      <c r="G7" s="8">
        <v>33600.0</v>
      </c>
      <c r="H7" s="8">
        <f t="shared" ref="H7:H12" si="1">G7-F7</f>
        <v>-1400</v>
      </c>
      <c r="I7" s="8">
        <v>40000.0</v>
      </c>
    </row>
    <row r="8" ht="14.25" customHeight="1">
      <c r="A8" s="1">
        <v>3900.0</v>
      </c>
      <c r="B8" s="1" t="s">
        <v>10</v>
      </c>
      <c r="C8" s="1"/>
      <c r="D8" s="1"/>
      <c r="E8" s="1"/>
      <c r="F8" s="8">
        <v>780651.0</v>
      </c>
      <c r="G8" s="8">
        <v>835200.0</v>
      </c>
      <c r="H8" s="8">
        <f t="shared" si="1"/>
        <v>54549</v>
      </c>
      <c r="I8" s="8">
        <v>879570.0</v>
      </c>
    </row>
    <row r="9" ht="14.25" customHeight="1">
      <c r="A9" s="1">
        <v>3990.0</v>
      </c>
      <c r="B9" s="1" t="s">
        <v>11</v>
      </c>
      <c r="C9" s="1"/>
      <c r="D9" s="1"/>
      <c r="E9" s="1"/>
      <c r="F9" s="8">
        <v>20000.0</v>
      </c>
      <c r="G9" s="8">
        <v>19200.0</v>
      </c>
      <c r="H9" s="8">
        <f t="shared" si="1"/>
        <v>-800</v>
      </c>
      <c r="I9" s="9">
        <v>20000.0</v>
      </c>
    </row>
    <row r="10" ht="14.25" customHeight="1">
      <c r="A10" s="1">
        <v>3991.0</v>
      </c>
      <c r="B10" s="1" t="s">
        <v>12</v>
      </c>
      <c r="C10" s="1"/>
      <c r="D10" s="1"/>
      <c r="E10" s="1"/>
      <c r="F10" s="8">
        <v>500.0</v>
      </c>
      <c r="G10" s="8">
        <v>850.0</v>
      </c>
      <c r="H10" s="8">
        <f t="shared" si="1"/>
        <v>350</v>
      </c>
      <c r="I10" s="8"/>
    </row>
    <row r="11" ht="14.25" customHeight="1">
      <c r="A11" s="1">
        <v>3992.0</v>
      </c>
      <c r="B11" s="1" t="s">
        <v>13</v>
      </c>
      <c r="C11" s="1"/>
      <c r="D11" s="1"/>
      <c r="E11" s="1"/>
      <c r="F11" s="8">
        <v>300.0</v>
      </c>
      <c r="G11" s="8">
        <v>0.0</v>
      </c>
      <c r="H11" s="8">
        <f t="shared" si="1"/>
        <v>-300</v>
      </c>
      <c r="I11" s="8">
        <v>300.0</v>
      </c>
    </row>
    <row r="12" ht="14.25" customHeight="1">
      <c r="A12" s="1"/>
      <c r="B12" s="10" t="s">
        <v>14</v>
      </c>
      <c r="C12" s="10"/>
      <c r="D12" s="10"/>
      <c r="E12" s="10"/>
      <c r="F12" s="11">
        <f>SUM(F7:F11)</f>
        <v>836451</v>
      </c>
      <c r="G12" s="11">
        <v>868800.0</v>
      </c>
      <c r="H12" s="11">
        <f t="shared" si="1"/>
        <v>32349</v>
      </c>
      <c r="I12" s="11">
        <f>SUM(I7:I11)</f>
        <v>939870</v>
      </c>
    </row>
    <row r="13" ht="14.25" customHeight="1">
      <c r="A13" s="1"/>
      <c r="B13" s="10" t="s">
        <v>15</v>
      </c>
      <c r="D13" s="1"/>
      <c r="E13" s="1"/>
      <c r="F13" s="8"/>
      <c r="G13" s="8"/>
      <c r="H13" s="8"/>
      <c r="I13" s="8"/>
    </row>
    <row r="14" ht="14.25" customHeight="1">
      <c r="A14" s="1">
        <v>5010.0</v>
      </c>
      <c r="B14" s="1" t="s">
        <v>16</v>
      </c>
      <c r="C14" s="1"/>
      <c r="D14" s="1"/>
      <c r="E14" s="1"/>
      <c r="F14" s="8">
        <v>-32000.0</v>
      </c>
      <c r="G14" s="8">
        <v>-33223.26</v>
      </c>
      <c r="H14" s="8">
        <f t="shared" ref="H14:H40" si="2">G14-F14</f>
        <v>-1223.26</v>
      </c>
      <c r="I14" s="8">
        <v>-34000.0</v>
      </c>
    </row>
    <row r="15" ht="14.25" customHeight="1">
      <c r="A15" s="1">
        <v>5011.0</v>
      </c>
      <c r="B15" s="1" t="s">
        <v>17</v>
      </c>
      <c r="C15" s="1"/>
      <c r="D15" s="1"/>
      <c r="E15" s="1"/>
      <c r="F15" s="8">
        <v>-40000.0</v>
      </c>
      <c r="G15" s="8">
        <v>-35894.34</v>
      </c>
      <c r="H15" s="8">
        <f t="shared" si="2"/>
        <v>4105.66</v>
      </c>
      <c r="I15" s="8">
        <v>-20000.0</v>
      </c>
    </row>
    <row r="16" ht="14.25" customHeight="1">
      <c r="A16" s="1">
        <v>5012.0</v>
      </c>
      <c r="B16" s="1" t="s">
        <v>18</v>
      </c>
      <c r="C16" s="1"/>
      <c r="D16" s="1"/>
      <c r="E16" s="1"/>
      <c r="F16" s="8">
        <v>-30000.0</v>
      </c>
      <c r="G16" s="8">
        <v>-202550.0</v>
      </c>
      <c r="H16" s="8">
        <f t="shared" si="2"/>
        <v>-172550</v>
      </c>
      <c r="I16" s="9">
        <v>-70000.0</v>
      </c>
      <c r="J16" s="12" t="s">
        <v>19</v>
      </c>
    </row>
    <row r="17" ht="14.25" customHeight="1">
      <c r="A17" s="1">
        <v>5013.0</v>
      </c>
      <c r="B17" s="1" t="s">
        <v>20</v>
      </c>
      <c r="C17" s="1"/>
      <c r="D17" s="1"/>
      <c r="E17" s="1"/>
      <c r="F17" s="8">
        <v>-300000.0</v>
      </c>
      <c r="G17" s="8">
        <v>-158616.0</v>
      </c>
      <c r="H17" s="8">
        <f t="shared" si="2"/>
        <v>141384</v>
      </c>
      <c r="I17" s="8">
        <v>-260000.0</v>
      </c>
    </row>
    <row r="18" ht="14.25" customHeight="1">
      <c r="A18" s="1">
        <v>5014.0</v>
      </c>
      <c r="B18" s="1" t="s">
        <v>21</v>
      </c>
      <c r="C18" s="1"/>
      <c r="D18" s="1"/>
      <c r="E18" s="1"/>
      <c r="F18" s="8">
        <v>-90000.0</v>
      </c>
      <c r="G18" s="8">
        <v>-87168.0</v>
      </c>
      <c r="H18" s="8">
        <f t="shared" si="2"/>
        <v>2832</v>
      </c>
      <c r="I18" s="8">
        <v>-90000.0</v>
      </c>
    </row>
    <row r="19" ht="14.25" customHeight="1">
      <c r="A19" s="1">
        <v>5015.0</v>
      </c>
      <c r="B19" s="1" t="s">
        <v>22</v>
      </c>
      <c r="C19" s="1"/>
      <c r="D19" s="1"/>
      <c r="E19" s="1"/>
      <c r="F19" s="8">
        <v>-10000.0</v>
      </c>
      <c r="G19" s="8">
        <v>0.0</v>
      </c>
      <c r="H19" s="8">
        <f t="shared" si="2"/>
        <v>10000</v>
      </c>
      <c r="I19" s="8"/>
    </row>
    <row r="20" ht="14.25" customHeight="1">
      <c r="A20" s="1">
        <v>5017.0</v>
      </c>
      <c r="B20" s="1" t="s">
        <v>23</v>
      </c>
      <c r="C20" s="1"/>
      <c r="D20" s="1"/>
      <c r="E20" s="1"/>
      <c r="F20" s="8">
        <v>-50000.0</v>
      </c>
      <c r="G20" s="8">
        <v>-5731.0</v>
      </c>
      <c r="H20" s="8">
        <f t="shared" si="2"/>
        <v>44269</v>
      </c>
      <c r="I20" s="8">
        <v>-15000.0</v>
      </c>
    </row>
    <row r="21" ht="14.25" customHeight="1">
      <c r="A21" s="1">
        <v>5020.0</v>
      </c>
      <c r="B21" s="1" t="s">
        <v>24</v>
      </c>
      <c r="C21" s="1"/>
      <c r="D21" s="1"/>
      <c r="E21" s="1"/>
      <c r="F21" s="8">
        <v>-30000.0</v>
      </c>
      <c r="G21" s="8">
        <v>-43106.0</v>
      </c>
      <c r="H21" s="8">
        <f t="shared" si="2"/>
        <v>-13106</v>
      </c>
      <c r="I21" s="8">
        <v>-45000.0</v>
      </c>
    </row>
    <row r="22" ht="14.25" customHeight="1">
      <c r="A22" s="1">
        <v>5030.0</v>
      </c>
      <c r="B22" s="1" t="s">
        <v>25</v>
      </c>
      <c r="C22" s="1"/>
      <c r="D22" s="1"/>
      <c r="E22" s="1"/>
      <c r="F22" s="8">
        <v>-5500.0</v>
      </c>
      <c r="G22" s="8">
        <v>-8792.0</v>
      </c>
      <c r="H22" s="8">
        <f t="shared" si="2"/>
        <v>-3292</v>
      </c>
      <c r="I22" s="8">
        <v>-10000.0</v>
      </c>
    </row>
    <row r="23" ht="14.25" customHeight="1">
      <c r="A23" s="1">
        <v>5050.0</v>
      </c>
      <c r="B23" s="1" t="s">
        <v>26</v>
      </c>
      <c r="C23" s="1"/>
      <c r="D23" s="1"/>
      <c r="E23" s="1"/>
      <c r="F23" s="8">
        <v>-3500.0</v>
      </c>
      <c r="G23" s="8">
        <v>0.0</v>
      </c>
      <c r="H23" s="8">
        <f t="shared" si="2"/>
        <v>3500</v>
      </c>
      <c r="I23" s="8">
        <v>-5000.0</v>
      </c>
    </row>
    <row r="24" ht="14.25" customHeight="1">
      <c r="A24" s="1">
        <v>5070.0</v>
      </c>
      <c r="B24" s="1" t="s">
        <v>27</v>
      </c>
      <c r="C24" s="1"/>
      <c r="D24" s="1"/>
      <c r="E24" s="1"/>
      <c r="F24" s="8">
        <v>-10000.0</v>
      </c>
      <c r="G24" s="8">
        <v>-4304.0</v>
      </c>
      <c r="H24" s="8">
        <f t="shared" si="2"/>
        <v>5696</v>
      </c>
      <c r="I24" s="8">
        <v>-10000.0</v>
      </c>
    </row>
    <row r="25" ht="14.25" customHeight="1">
      <c r="A25" s="1">
        <v>5090.0</v>
      </c>
      <c r="B25" s="1" t="s">
        <v>28</v>
      </c>
      <c r="C25" s="1"/>
      <c r="D25" s="1"/>
      <c r="E25" s="1"/>
      <c r="F25" s="8">
        <v>-5000.0</v>
      </c>
      <c r="G25" s="8">
        <v>-1663.0</v>
      </c>
      <c r="H25" s="8">
        <f t="shared" si="2"/>
        <v>3337</v>
      </c>
      <c r="I25" s="8">
        <v>-5000.0</v>
      </c>
    </row>
    <row r="26" ht="14.25" customHeight="1">
      <c r="A26" s="1">
        <v>5110.0</v>
      </c>
      <c r="B26" s="1" t="s">
        <v>29</v>
      </c>
      <c r="C26" s="1"/>
      <c r="D26" s="1"/>
      <c r="E26" s="1"/>
      <c r="F26" s="8">
        <v>-4000.0</v>
      </c>
      <c r="G26" s="8">
        <v>0.0</v>
      </c>
      <c r="H26" s="8">
        <f t="shared" si="2"/>
        <v>4000</v>
      </c>
      <c r="I26" s="8">
        <v>-4000.0</v>
      </c>
    </row>
    <row r="27" ht="14.25" customHeight="1">
      <c r="A27" s="1">
        <v>5242.0</v>
      </c>
      <c r="B27" s="1" t="s">
        <v>30</v>
      </c>
      <c r="C27" s="1"/>
      <c r="D27" s="1"/>
      <c r="E27" s="1"/>
      <c r="F27" s="8">
        <v>-10000.0</v>
      </c>
      <c r="G27" s="8"/>
      <c r="H27" s="8">
        <f t="shared" si="2"/>
        <v>10000</v>
      </c>
      <c r="I27" s="8"/>
    </row>
    <row r="28" ht="14.25" customHeight="1">
      <c r="A28" s="1">
        <v>5243.0</v>
      </c>
      <c r="B28" s="1" t="s">
        <v>31</v>
      </c>
      <c r="C28" s="1"/>
      <c r="D28" s="1"/>
      <c r="E28" s="1"/>
      <c r="F28" s="8">
        <v>-5000.0</v>
      </c>
      <c r="G28" s="8"/>
      <c r="H28" s="8">
        <f t="shared" si="2"/>
        <v>5000</v>
      </c>
      <c r="I28" s="8"/>
    </row>
    <row r="29" ht="14.25" customHeight="1">
      <c r="A29" s="1">
        <v>5410.0</v>
      </c>
      <c r="B29" s="1" t="s">
        <v>32</v>
      </c>
      <c r="C29" s="1"/>
      <c r="D29" s="1"/>
      <c r="E29" s="1"/>
      <c r="F29" s="8">
        <v>-2000.0</v>
      </c>
      <c r="G29" s="8"/>
      <c r="H29" s="8">
        <f t="shared" si="2"/>
        <v>2000</v>
      </c>
      <c r="I29" s="8">
        <v>-2000.0</v>
      </c>
    </row>
    <row r="30" ht="14.25" customHeight="1">
      <c r="A30" s="1">
        <v>5460.0</v>
      </c>
      <c r="B30" s="1" t="s">
        <v>33</v>
      </c>
      <c r="C30" s="1"/>
      <c r="D30" s="1"/>
      <c r="E30" s="1"/>
      <c r="F30" s="8">
        <v>-500.0</v>
      </c>
      <c r="G30" s="8">
        <v>0.0</v>
      </c>
      <c r="H30" s="8">
        <f t="shared" si="2"/>
        <v>500</v>
      </c>
      <c r="I30" s="8">
        <v>-500.0</v>
      </c>
    </row>
    <row r="31" ht="14.25" customHeight="1">
      <c r="A31" s="1">
        <v>6110.0</v>
      </c>
      <c r="B31" s="1" t="s">
        <v>34</v>
      </c>
      <c r="C31" s="1"/>
      <c r="D31" s="1"/>
      <c r="E31" s="1"/>
      <c r="F31" s="8">
        <v>-4000.0</v>
      </c>
      <c r="G31" s="8">
        <v>-1047.0</v>
      </c>
      <c r="H31" s="8">
        <f t="shared" si="2"/>
        <v>2953</v>
      </c>
      <c r="I31" s="8">
        <v>-8000.0</v>
      </c>
    </row>
    <row r="32" ht="14.25" customHeight="1">
      <c r="A32" s="1">
        <v>6150.0</v>
      </c>
      <c r="B32" s="1" t="s">
        <v>35</v>
      </c>
      <c r="C32" s="1"/>
      <c r="D32" s="1"/>
      <c r="E32" s="1"/>
      <c r="F32" s="8">
        <v>-3000.0</v>
      </c>
      <c r="G32" s="8">
        <v>0.0</v>
      </c>
      <c r="H32" s="8">
        <f t="shared" si="2"/>
        <v>3000</v>
      </c>
      <c r="I32" s="8">
        <v>-3000.0</v>
      </c>
    </row>
    <row r="33" ht="14.25" customHeight="1">
      <c r="A33" s="1">
        <v>6230.0</v>
      </c>
      <c r="B33" s="1" t="s">
        <v>36</v>
      </c>
      <c r="C33" s="1"/>
      <c r="D33" s="1"/>
      <c r="E33" s="1"/>
      <c r="F33" s="8">
        <v>-2500.0</v>
      </c>
      <c r="G33" s="8">
        <v>-4596.0</v>
      </c>
      <c r="H33" s="8">
        <f t="shared" si="2"/>
        <v>-2096</v>
      </c>
      <c r="I33" s="8">
        <v>-4000.0</v>
      </c>
    </row>
    <row r="34" ht="14.25" customHeight="1">
      <c r="A34" s="1">
        <v>6250.0</v>
      </c>
      <c r="B34" s="1" t="s">
        <v>37</v>
      </c>
      <c r="C34" s="1"/>
      <c r="D34" s="1"/>
      <c r="E34" s="1"/>
      <c r="F34" s="8">
        <v>-500.0</v>
      </c>
      <c r="G34" s="8">
        <v>0.0</v>
      </c>
      <c r="H34" s="8">
        <f t="shared" si="2"/>
        <v>500</v>
      </c>
      <c r="I34" s="8">
        <v>-500.0</v>
      </c>
    </row>
    <row r="35" ht="14.25" customHeight="1">
      <c r="A35" s="1">
        <v>6310.0</v>
      </c>
      <c r="B35" s="1" t="s">
        <v>38</v>
      </c>
      <c r="C35" s="1"/>
      <c r="D35" s="1"/>
      <c r="E35" s="1"/>
      <c r="F35" s="8">
        <v>-7200.0</v>
      </c>
      <c r="G35" s="8">
        <v>-5987.0</v>
      </c>
      <c r="H35" s="8">
        <f t="shared" si="2"/>
        <v>1213</v>
      </c>
      <c r="I35" s="8">
        <v>-7200.0</v>
      </c>
    </row>
    <row r="36" ht="14.25" customHeight="1">
      <c r="A36" s="1">
        <v>6390.0</v>
      </c>
      <c r="B36" s="1" t="s">
        <v>39</v>
      </c>
      <c r="C36" s="1"/>
      <c r="D36" s="1"/>
      <c r="E36" s="1"/>
      <c r="F36" s="8">
        <v>-8000.0</v>
      </c>
      <c r="G36" s="8">
        <v>-20017.0</v>
      </c>
      <c r="H36" s="8">
        <f t="shared" si="2"/>
        <v>-12017</v>
      </c>
      <c r="I36" s="8">
        <v>-20000.0</v>
      </c>
    </row>
    <row r="37" ht="14.25" customHeight="1">
      <c r="A37" s="1">
        <v>6530.0</v>
      </c>
      <c r="B37" s="1" t="s">
        <v>40</v>
      </c>
      <c r="C37" s="1"/>
      <c r="D37" s="1"/>
      <c r="E37" s="1"/>
      <c r="F37" s="8">
        <v>-85000.0</v>
      </c>
      <c r="G37" s="8">
        <v>-32814.0</v>
      </c>
      <c r="H37" s="8">
        <f t="shared" si="2"/>
        <v>52186</v>
      </c>
      <c r="I37" s="8">
        <v>-40000.0</v>
      </c>
    </row>
    <row r="38" ht="14.25" customHeight="1">
      <c r="A38" s="1">
        <v>6570.0</v>
      </c>
      <c r="B38" s="1" t="s">
        <v>41</v>
      </c>
      <c r="C38" s="1"/>
      <c r="D38" s="1"/>
      <c r="E38" s="1"/>
      <c r="F38" s="8">
        <v>-2500.0</v>
      </c>
      <c r="G38" s="8">
        <v>-3348.0</v>
      </c>
      <c r="H38" s="8">
        <f t="shared" si="2"/>
        <v>-848</v>
      </c>
      <c r="I38" s="8">
        <v>-3500.0</v>
      </c>
    </row>
    <row r="39" ht="14.25" customHeight="1">
      <c r="A39" s="1">
        <v>7011.0</v>
      </c>
      <c r="B39" s="1" t="s">
        <v>42</v>
      </c>
      <c r="C39" s="1"/>
      <c r="D39" s="1"/>
      <c r="E39" s="1"/>
      <c r="F39" s="8"/>
      <c r="G39" s="8"/>
      <c r="H39" s="8">
        <f t="shared" si="2"/>
        <v>0</v>
      </c>
      <c r="I39" s="8"/>
    </row>
    <row r="40" ht="14.25" customHeight="1">
      <c r="A40" s="1">
        <v>6990.0</v>
      </c>
      <c r="B40" s="1" t="s">
        <v>43</v>
      </c>
      <c r="C40" s="1"/>
      <c r="D40" s="1"/>
      <c r="E40" s="1"/>
      <c r="F40" s="8">
        <v>-12000.0</v>
      </c>
      <c r="G40" s="8">
        <v>-4011.0</v>
      </c>
      <c r="H40" s="8">
        <f t="shared" si="2"/>
        <v>7989</v>
      </c>
      <c r="I40" s="8">
        <v>-7000.0</v>
      </c>
    </row>
    <row r="41" ht="14.25" customHeight="1">
      <c r="A41" s="1"/>
      <c r="B41" s="10" t="s">
        <v>44</v>
      </c>
      <c r="D41" s="1"/>
      <c r="E41" s="1"/>
      <c r="F41" s="8"/>
      <c r="G41" s="8"/>
      <c r="H41" s="8"/>
      <c r="I41" s="8"/>
    </row>
    <row r="42" ht="14.25" customHeight="1">
      <c r="A42" s="1">
        <v>7010.0</v>
      </c>
      <c r="B42" s="1" t="s">
        <v>45</v>
      </c>
      <c r="C42" s="1"/>
      <c r="D42" s="1"/>
      <c r="E42" s="1"/>
      <c r="F42" s="8">
        <v>-103752.0</v>
      </c>
      <c r="G42" s="8">
        <v>-105324.0</v>
      </c>
      <c r="H42" s="8">
        <f>G42-F42</f>
        <v>-1572</v>
      </c>
      <c r="I42" s="8">
        <v>-102600.0</v>
      </c>
    </row>
    <row r="43" ht="14.25" customHeight="1">
      <c r="A43" s="1">
        <v>7011.0</v>
      </c>
      <c r="B43" s="1" t="s">
        <v>46</v>
      </c>
      <c r="C43" s="1"/>
      <c r="D43" s="1"/>
      <c r="E43" s="1"/>
      <c r="F43" s="8"/>
      <c r="G43" s="8"/>
      <c r="H43" s="8"/>
      <c r="I43" s="8"/>
    </row>
    <row r="44" ht="14.25" customHeight="1">
      <c r="A44" s="1">
        <v>7510.0</v>
      </c>
      <c r="B44" s="1" t="s">
        <v>47</v>
      </c>
      <c r="C44" s="1"/>
      <c r="D44" s="1"/>
      <c r="E44" s="1"/>
      <c r="F44" s="8">
        <v>-17200.0</v>
      </c>
      <c r="G44" s="8">
        <v>-31395.0</v>
      </c>
      <c r="H44" s="8">
        <f t="shared" ref="H44:H45" si="3">G44-F44</f>
        <v>-14195</v>
      </c>
      <c r="I44" s="8">
        <f>I42*0.3142</f>
        <v>-32236.92</v>
      </c>
    </row>
    <row r="45" ht="14.25" customHeight="1">
      <c r="A45" s="1">
        <v>7600.0</v>
      </c>
      <c r="B45" s="1" t="s">
        <v>48</v>
      </c>
      <c r="C45" s="1"/>
      <c r="D45" s="1"/>
      <c r="E45" s="1"/>
      <c r="F45" s="8"/>
      <c r="G45" s="8">
        <v>-1077.0</v>
      </c>
      <c r="H45" s="8">
        <f t="shared" si="3"/>
        <v>-1077</v>
      </c>
      <c r="I45" s="8">
        <v>-1000.0</v>
      </c>
    </row>
    <row r="46" ht="14.25" customHeight="1">
      <c r="A46" s="1"/>
      <c r="B46" s="10" t="s">
        <v>49</v>
      </c>
      <c r="D46" s="1"/>
      <c r="E46" s="1"/>
      <c r="F46" s="8"/>
      <c r="G46" s="8"/>
      <c r="H46" s="8"/>
      <c r="I46" s="8"/>
    </row>
    <row r="47" ht="14.25" customHeight="1">
      <c r="A47" s="1">
        <v>7830.0</v>
      </c>
      <c r="B47" s="1" t="s">
        <v>50</v>
      </c>
      <c r="C47" s="1"/>
      <c r="D47" s="1"/>
      <c r="E47" s="1"/>
      <c r="F47" s="8">
        <v>-83664.0</v>
      </c>
      <c r="G47" s="8">
        <v>-83664.0</v>
      </c>
      <c r="H47" s="8">
        <f t="shared" ref="H47:H49" si="4">G47-F47</f>
        <v>0</v>
      </c>
      <c r="I47" s="8">
        <v>-83664.0</v>
      </c>
    </row>
    <row r="48" ht="14.25" customHeight="1">
      <c r="A48" s="1">
        <v>7832.0</v>
      </c>
      <c r="B48" s="1" t="s">
        <v>51</v>
      </c>
      <c r="C48" s="1"/>
      <c r="D48" s="1"/>
      <c r="E48" s="1"/>
      <c r="F48" s="8">
        <v>-19863.0</v>
      </c>
      <c r="G48" s="8">
        <v>-19863.0</v>
      </c>
      <c r="H48" s="8">
        <f t="shared" si="4"/>
        <v>0</v>
      </c>
      <c r="I48" s="8">
        <v>-19863.0</v>
      </c>
    </row>
    <row r="49" ht="14.25" customHeight="1">
      <c r="A49" s="1">
        <v>7834.0</v>
      </c>
      <c r="B49" s="1" t="s">
        <v>52</v>
      </c>
      <c r="C49" s="1"/>
      <c r="D49" s="1"/>
      <c r="E49" s="1"/>
      <c r="F49" s="8">
        <v>-10803.0</v>
      </c>
      <c r="G49" s="8">
        <v>-10803.0</v>
      </c>
      <c r="H49" s="8">
        <f t="shared" si="4"/>
        <v>0</v>
      </c>
      <c r="I49" s="8">
        <v>-10803.0</v>
      </c>
    </row>
    <row r="50" ht="14.25" customHeight="1">
      <c r="A50" s="1"/>
      <c r="B50" s="10" t="s">
        <v>53</v>
      </c>
      <c r="E50" s="1"/>
      <c r="F50" s="8"/>
      <c r="G50" s="8"/>
      <c r="H50" s="8"/>
      <c r="I50" s="8"/>
    </row>
    <row r="51" ht="14.25" customHeight="1">
      <c r="A51" s="1">
        <v>8300.0</v>
      </c>
      <c r="B51" s="1" t="s">
        <v>54</v>
      </c>
      <c r="C51" s="1"/>
      <c r="D51" s="1"/>
      <c r="E51" s="1"/>
      <c r="F51" s="8">
        <v>54474.0</v>
      </c>
      <c r="G51" s="8">
        <v>15419.0</v>
      </c>
      <c r="H51" s="8">
        <f t="shared" ref="H51:H52" si="5">G51-F51</f>
        <v>-39055</v>
      </c>
      <c r="I51" s="9">
        <v>9600.0</v>
      </c>
    </row>
    <row r="52" ht="14.25" customHeight="1">
      <c r="A52" s="1">
        <v>8423.0</v>
      </c>
      <c r="B52" s="1" t="s">
        <v>55</v>
      </c>
      <c r="C52" s="1"/>
      <c r="D52" s="1"/>
      <c r="E52" s="1"/>
      <c r="F52" s="8"/>
      <c r="G52" s="8">
        <v>-441.0</v>
      </c>
      <c r="H52" s="8">
        <f t="shared" si="5"/>
        <v>-441</v>
      </c>
      <c r="I52" s="8">
        <v>-500.0</v>
      </c>
    </row>
    <row r="53" ht="14.25" customHeight="1">
      <c r="A53" s="1"/>
      <c r="B53" s="13" t="s">
        <v>56</v>
      </c>
      <c r="C53" s="14"/>
      <c r="D53" s="14"/>
      <c r="E53" s="14"/>
      <c r="F53" s="9"/>
      <c r="G53" s="9"/>
      <c r="H53" s="9"/>
      <c r="I53" s="9"/>
    </row>
    <row r="54" ht="14.25" customHeight="1">
      <c r="A54" s="1">
        <v>8815.0</v>
      </c>
      <c r="B54" s="14" t="s">
        <v>57</v>
      </c>
      <c r="C54" s="14"/>
      <c r="D54" s="14"/>
      <c r="E54" s="14"/>
      <c r="F54" s="9">
        <v>-10000.0</v>
      </c>
      <c r="G54" s="9">
        <v>-2525.0</v>
      </c>
      <c r="H54" s="9">
        <f t="shared" ref="H54:H55" si="6">G54-F54</f>
        <v>7475</v>
      </c>
      <c r="I54" s="9"/>
    </row>
    <row r="55" ht="14.25" customHeight="1">
      <c r="A55" s="1">
        <v>8816.0</v>
      </c>
      <c r="B55" s="14" t="s">
        <v>58</v>
      </c>
      <c r="C55" s="14"/>
      <c r="D55" s="14"/>
      <c r="E55" s="14"/>
      <c r="F55" s="9">
        <v>-1000.0</v>
      </c>
      <c r="G55" s="9">
        <v>-908.0</v>
      </c>
      <c r="H55" s="9">
        <f t="shared" si="6"/>
        <v>92</v>
      </c>
      <c r="I55" s="9"/>
    </row>
    <row r="56" ht="14.25" customHeight="1">
      <c r="A56" s="1"/>
      <c r="B56" s="1"/>
      <c r="C56" s="1"/>
      <c r="D56" s="1"/>
      <c r="E56" s="1"/>
      <c r="F56" s="8"/>
      <c r="G56" s="8"/>
      <c r="H56" s="8"/>
      <c r="I56" s="8"/>
    </row>
    <row r="57" ht="14.25" customHeight="1">
      <c r="A57" s="1"/>
      <c r="B57" s="10" t="s">
        <v>59</v>
      </c>
      <c r="D57" s="1"/>
      <c r="E57" s="1"/>
      <c r="F57" s="8">
        <f>SUM(F14:F51)</f>
        <v>-933008</v>
      </c>
      <c r="G57" s="8">
        <f>SUM(G14:G52)+G54+G55</f>
        <v>-893448.6</v>
      </c>
      <c r="H57" s="8">
        <f>G57-F57</f>
        <v>39559.4</v>
      </c>
      <c r="I57" s="8">
        <f>SUM(I14:I52)</f>
        <v>-904766.92</v>
      </c>
    </row>
    <row r="58" ht="14.25" customHeight="1">
      <c r="A58" s="1"/>
      <c r="B58" s="1"/>
      <c r="C58" s="1"/>
      <c r="D58" s="1"/>
      <c r="E58" s="1"/>
      <c r="F58" s="8"/>
      <c r="G58" s="8"/>
      <c r="H58" s="8"/>
      <c r="I58" s="8"/>
    </row>
    <row r="59" ht="14.25" customHeight="1">
      <c r="A59" s="1"/>
      <c r="B59" s="10" t="s">
        <v>60</v>
      </c>
      <c r="D59" s="10"/>
      <c r="E59" s="10"/>
      <c r="F59" s="11">
        <f t="shared" ref="F59:G59" si="7">F12+F57</f>
        <v>-96557</v>
      </c>
      <c r="G59" s="11">
        <f t="shared" si="7"/>
        <v>-24648.6</v>
      </c>
      <c r="H59" s="11">
        <f>G59-F59</f>
        <v>71908.4</v>
      </c>
      <c r="I59" s="11">
        <f>I12+I57</f>
        <v>35103.08</v>
      </c>
    </row>
    <row r="60" ht="14.25" customHeight="1">
      <c r="A60" s="1"/>
      <c r="B60" s="1"/>
      <c r="C60" s="1"/>
      <c r="D60" s="1"/>
      <c r="E60" s="1"/>
      <c r="F60" s="8"/>
      <c r="G60" s="8"/>
      <c r="H60" s="8"/>
      <c r="I60" s="8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57:C57"/>
    <mergeCell ref="B59:C59"/>
    <mergeCell ref="A3:I3"/>
    <mergeCell ref="F4:H4"/>
    <mergeCell ref="B6:C6"/>
    <mergeCell ref="B13:C13"/>
    <mergeCell ref="B41:C41"/>
    <mergeCell ref="B46:C46"/>
    <mergeCell ref="B50:D5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4.25" customHeight="1">
      <c r="A1" s="15" t="s">
        <v>0</v>
      </c>
    </row>
    <row r="2" ht="14.25" customHeight="1"/>
    <row r="3" ht="14.25" customHeight="1">
      <c r="A3" s="15" t="s">
        <v>61</v>
      </c>
    </row>
    <row r="4" ht="14.25" customHeight="1"/>
    <row r="5" ht="14.25" customHeight="1">
      <c r="A5" s="16" t="s">
        <v>62</v>
      </c>
    </row>
    <row r="6" ht="14.25" customHeight="1"/>
    <row r="7" ht="14.25" customHeight="1">
      <c r="A7" s="17" t="s">
        <v>2</v>
      </c>
      <c r="B7" s="17"/>
      <c r="C7" s="17"/>
      <c r="D7" s="17" t="s">
        <v>3</v>
      </c>
      <c r="E7" s="17"/>
      <c r="F7" s="17"/>
      <c r="G7" s="17"/>
      <c r="H7" s="17"/>
      <c r="I7" s="17"/>
      <c r="J7" s="17" t="s">
        <v>63</v>
      </c>
      <c r="K7" s="17"/>
    </row>
    <row r="8" ht="14.25" customHeight="1">
      <c r="A8" s="15">
        <v>3810.0</v>
      </c>
      <c r="D8" s="15" t="s">
        <v>9</v>
      </c>
      <c r="J8" s="18">
        <v>40000.0</v>
      </c>
    </row>
    <row r="9" ht="14.25" customHeight="1">
      <c r="A9" s="15">
        <v>3900.0</v>
      </c>
      <c r="D9" s="15" t="s">
        <v>10</v>
      </c>
      <c r="J9" s="18">
        <v>777320.0</v>
      </c>
    </row>
    <row r="10" ht="14.25" customHeight="1">
      <c r="A10" s="15">
        <v>3990.0</v>
      </c>
      <c r="D10" s="15" t="s">
        <v>11</v>
      </c>
      <c r="J10" s="18">
        <v>10000.0</v>
      </c>
    </row>
    <row r="11" ht="14.25" customHeight="1">
      <c r="A11" s="15">
        <v>5010.0</v>
      </c>
      <c r="D11" s="15" t="s">
        <v>16</v>
      </c>
      <c r="J11" s="18">
        <v>-60000.0</v>
      </c>
    </row>
    <row r="12" ht="14.25" customHeight="1">
      <c r="A12" s="15">
        <v>5011.0</v>
      </c>
      <c r="D12" s="15" t="s">
        <v>17</v>
      </c>
      <c r="J12" s="18">
        <v>-30000.0</v>
      </c>
    </row>
    <row r="13" ht="14.25" customHeight="1">
      <c r="A13" s="15">
        <v>5012.0</v>
      </c>
      <c r="D13" s="15" t="s">
        <v>18</v>
      </c>
      <c r="J13" s="18">
        <v>-20000.0</v>
      </c>
    </row>
    <row r="14" ht="14.25" customHeight="1">
      <c r="A14" s="15">
        <v>5013.0</v>
      </c>
      <c r="D14" s="15" t="s">
        <v>20</v>
      </c>
      <c r="J14" s="18">
        <v>-220000.0</v>
      </c>
    </row>
    <row r="15" ht="14.25" customHeight="1">
      <c r="A15" s="15">
        <v>5014.0</v>
      </c>
      <c r="D15" s="15" t="s">
        <v>21</v>
      </c>
      <c r="J15" s="18">
        <v>-22000.0</v>
      </c>
    </row>
    <row r="16" ht="14.25" customHeight="1">
      <c r="A16" s="15">
        <v>5015.0</v>
      </c>
      <c r="D16" s="15" t="s">
        <v>22</v>
      </c>
      <c r="J16" s="18">
        <v>-10000.0</v>
      </c>
    </row>
    <row r="17" ht="14.25" customHeight="1">
      <c r="A17" s="15">
        <v>5017.0</v>
      </c>
      <c r="D17" s="15" t="s">
        <v>23</v>
      </c>
      <c r="J17" s="18">
        <v>-60000.0</v>
      </c>
    </row>
    <row r="18" ht="14.25" customHeight="1">
      <c r="A18" s="15">
        <v>5020.0</v>
      </c>
      <c r="D18" s="15" t="s">
        <v>24</v>
      </c>
      <c r="J18" s="18">
        <v>-26500.0</v>
      </c>
    </row>
    <row r="19" ht="14.25" customHeight="1">
      <c r="A19" s="15">
        <v>5030.0</v>
      </c>
      <c r="D19" s="15" t="s">
        <v>25</v>
      </c>
      <c r="J19" s="18">
        <v>-5500.0</v>
      </c>
    </row>
    <row r="20" ht="14.25" customHeight="1">
      <c r="A20" s="15">
        <v>5050.0</v>
      </c>
      <c r="D20" s="15" t="s">
        <v>26</v>
      </c>
      <c r="J20" s="18">
        <v>-3500.0</v>
      </c>
    </row>
    <row r="21" ht="14.25" customHeight="1">
      <c r="A21" s="15">
        <v>5070.0</v>
      </c>
      <c r="D21" s="15" t="s">
        <v>27</v>
      </c>
      <c r="J21" s="18">
        <v>-60000.0</v>
      </c>
    </row>
    <row r="22" ht="14.25" customHeight="1">
      <c r="A22" s="15">
        <v>5090.0</v>
      </c>
      <c r="D22" s="15" t="s">
        <v>28</v>
      </c>
      <c r="J22" s="18">
        <v>-5000.0</v>
      </c>
    </row>
    <row r="23" ht="14.25" customHeight="1">
      <c r="A23" s="15">
        <v>5110.0</v>
      </c>
      <c r="D23" s="15" t="s">
        <v>64</v>
      </c>
      <c r="J23" s="18">
        <v>-19000.0</v>
      </c>
    </row>
    <row r="24" ht="14.25" customHeight="1">
      <c r="A24" s="15">
        <v>5410.0</v>
      </c>
      <c r="D24" s="15" t="s">
        <v>32</v>
      </c>
      <c r="J24" s="18">
        <v>-1000.0</v>
      </c>
    </row>
    <row r="25" ht="14.25" customHeight="1">
      <c r="A25" s="15">
        <v>5460.0</v>
      </c>
      <c r="D25" s="15" t="s">
        <v>33</v>
      </c>
      <c r="J25" s="18">
        <v>-500.0</v>
      </c>
    </row>
    <row r="26" ht="14.25" customHeight="1">
      <c r="A26" s="15">
        <v>6110.0</v>
      </c>
      <c r="D26" s="15" t="s">
        <v>34</v>
      </c>
      <c r="J26" s="18">
        <v>-2000.0</v>
      </c>
    </row>
    <row r="27" ht="14.25" customHeight="1">
      <c r="A27" s="15">
        <v>6150.0</v>
      </c>
      <c r="D27" s="15" t="s">
        <v>35</v>
      </c>
      <c r="J27" s="18">
        <v>-5000.0</v>
      </c>
    </row>
    <row r="28" ht="14.25" customHeight="1">
      <c r="A28" s="15">
        <v>6230.0</v>
      </c>
      <c r="D28" s="15" t="s">
        <v>36</v>
      </c>
      <c r="J28" s="18">
        <v>-2500.0</v>
      </c>
    </row>
    <row r="29" ht="14.25" customHeight="1">
      <c r="A29" s="15">
        <v>6250.0</v>
      </c>
      <c r="D29" s="15" t="s">
        <v>37</v>
      </c>
      <c r="J29" s="18">
        <v>-500.0</v>
      </c>
    </row>
    <row r="30" ht="14.25" customHeight="1">
      <c r="A30" s="15">
        <v>6310.0</v>
      </c>
      <c r="D30" s="15" t="s">
        <v>38</v>
      </c>
      <c r="J30" s="18">
        <v>-7200.0</v>
      </c>
    </row>
    <row r="31" ht="14.25" customHeight="1">
      <c r="A31" s="15">
        <v>6390.0</v>
      </c>
      <c r="D31" s="15" t="s">
        <v>39</v>
      </c>
      <c r="J31" s="18">
        <v>-15000.0</v>
      </c>
    </row>
    <row r="32" ht="14.25" customHeight="1">
      <c r="A32" s="15">
        <v>6530.0</v>
      </c>
      <c r="D32" s="15" t="s">
        <v>40</v>
      </c>
      <c r="J32" s="18">
        <v>-45000.0</v>
      </c>
    </row>
    <row r="33" ht="14.25" customHeight="1">
      <c r="A33" s="15">
        <v>6570.0</v>
      </c>
      <c r="D33" s="15" t="s">
        <v>41</v>
      </c>
      <c r="J33" s="18">
        <v>-2500.0</v>
      </c>
    </row>
    <row r="34" ht="14.25" customHeight="1">
      <c r="A34" s="15">
        <v>7011.0</v>
      </c>
      <c r="D34" s="15" t="s">
        <v>42</v>
      </c>
      <c r="J34" s="18">
        <v>-12000.0</v>
      </c>
    </row>
    <row r="35" ht="14.25" customHeight="1">
      <c r="A35" s="15">
        <v>6990.0</v>
      </c>
      <c r="D35" s="15" t="s">
        <v>43</v>
      </c>
      <c r="J35" s="18">
        <v>-12000.0</v>
      </c>
    </row>
    <row r="36" ht="14.25" customHeight="1">
      <c r="A36" s="15">
        <v>7010.0</v>
      </c>
      <c r="D36" s="15" t="s">
        <v>45</v>
      </c>
      <c r="J36" s="18">
        <v>-47500.0</v>
      </c>
    </row>
    <row r="37" ht="14.25" customHeight="1">
      <c r="A37" s="15">
        <v>7510.0</v>
      </c>
      <c r="D37" s="15" t="s">
        <v>47</v>
      </c>
      <c r="J37" s="18">
        <v>-17200.0</v>
      </c>
    </row>
    <row r="38" ht="14.25" customHeight="1">
      <c r="A38" s="15">
        <v>7830.0</v>
      </c>
      <c r="D38" s="15" t="s">
        <v>50</v>
      </c>
      <c r="J38" s="18">
        <v>-83664.0</v>
      </c>
    </row>
    <row r="39" ht="14.25" customHeight="1">
      <c r="A39" s="17">
        <v>8300.0</v>
      </c>
      <c r="B39" s="17"/>
      <c r="C39" s="17"/>
      <c r="D39" s="17" t="s">
        <v>54</v>
      </c>
      <c r="E39" s="17"/>
      <c r="F39" s="17"/>
      <c r="G39" s="17"/>
      <c r="H39" s="17"/>
      <c r="I39" s="17"/>
      <c r="J39" s="19">
        <v>100.0</v>
      </c>
      <c r="K39" s="17"/>
    </row>
    <row r="40" ht="14.25" customHeight="1">
      <c r="A40" s="15" t="s">
        <v>60</v>
      </c>
      <c r="J40" s="18">
        <f>SUM(J8:J39)</f>
        <v>32356</v>
      </c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5:K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2024-03-17T13:07:32Z</dcterms:created>
  <dc:creator>Daniel Lindström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2024-03-17T13:09:40Z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5b84f405-fc0d-47c6-a5fb-6fc46f20dd44</vt:lpwstr>
  </property>
  <property fmtid="{D5CDD505-2E9C-101B-9397-08002B2CF9AE}" pid="8" name="MSIP_Label_f0bc4404-d96b-4544-9544-a30b749faca9_ContentBits">
    <vt:lpwstr>0</vt:lpwstr>
  </property>
</Properties>
</file>